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920" firstSheet="1" activeTab="1"/>
  </bookViews>
  <sheets>
    <sheet name="Tabell" sheetId="1" state="hidden" r:id="rId1"/>
    <sheet name="Diagram" sheetId="2" r:id="rId2"/>
    <sheet name="Pr uke snitt" sheetId="3" r:id="rId3"/>
  </sheets>
  <definedNames/>
  <calcPr fullCalcOnLoad="1" iterate="1" iterateCount="300" iterateDelta="0.001"/>
</workbook>
</file>

<file path=xl/sharedStrings.xml><?xml version="1.0" encoding="utf-8"?>
<sst xmlns="http://schemas.openxmlformats.org/spreadsheetml/2006/main" count="38" uniqueCount="21">
  <si>
    <t>mai</t>
  </si>
  <si>
    <t>Int 1</t>
  </si>
  <si>
    <t>int 3</t>
  </si>
  <si>
    <t>int 4</t>
  </si>
  <si>
    <t>Styrke</t>
  </si>
  <si>
    <t>Total</t>
  </si>
  <si>
    <t>pr uke</t>
  </si>
  <si>
    <t>apr</t>
  </si>
  <si>
    <t>jun</t>
  </si>
  <si>
    <t>jul</t>
  </si>
  <si>
    <t>aug</t>
  </si>
  <si>
    <t>sep</t>
  </si>
  <si>
    <t>okt</t>
  </si>
  <si>
    <t>nov</t>
  </si>
  <si>
    <t>des</t>
  </si>
  <si>
    <t>jan</t>
  </si>
  <si>
    <t>feb</t>
  </si>
  <si>
    <t>mar</t>
  </si>
  <si>
    <t>Pr mnd</t>
  </si>
  <si>
    <t>Totalt</t>
  </si>
  <si>
    <t>Reduskjonsfaktor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</si>
</sst>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[$-414]d\.\ mmmm\ yyyy"/>
    <numFmt numFmtId="166" formatCode="[$-414]mmm\.\ yy;@"/>
    <numFmt numFmtId="167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25"/>
      <name val="Arial"/>
      <family val="0"/>
    </font>
    <font>
      <b/>
      <sz val="16.25"/>
      <name val="Arial"/>
      <family val="0"/>
    </font>
    <font>
      <b/>
      <sz val="17"/>
      <name val="Arial"/>
      <family val="0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1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10" fontId="0" fillId="0" borderId="0" xfId="0" applyNumberFormat="1" applyAlignment="1">
      <alignment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Rammeprogram Vegar - Martin
2011 - 2012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8"/>
          <c:w val="0.88525"/>
          <c:h val="0.8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Tabell!$A$2</c:f>
              <c:strCache>
                <c:ptCount val="1"/>
                <c:pt idx="0">
                  <c:v>Int 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Tabell!$B$2:$M$2</c:f>
              <c:numCache>
                <c:ptCount val="12"/>
                <c:pt idx="0">
                  <c:v>31.79</c:v>
                </c:pt>
                <c:pt idx="1">
                  <c:v>20.57</c:v>
                </c:pt>
                <c:pt idx="2">
                  <c:v>24.31</c:v>
                </c:pt>
                <c:pt idx="3">
                  <c:v>35.53</c:v>
                </c:pt>
                <c:pt idx="4">
                  <c:v>37.4</c:v>
                </c:pt>
                <c:pt idx="5">
                  <c:v>39.27</c:v>
                </c:pt>
                <c:pt idx="6">
                  <c:v>40.205</c:v>
                </c:pt>
                <c:pt idx="7">
                  <c:v>42.075</c:v>
                </c:pt>
                <c:pt idx="8">
                  <c:v>37.4</c:v>
                </c:pt>
                <c:pt idx="9">
                  <c:v>26.4</c:v>
                </c:pt>
                <c:pt idx="10">
                  <c:v>25.3</c:v>
                </c:pt>
                <c:pt idx="11">
                  <c:v>23.1</c:v>
                </c:pt>
              </c:numCache>
            </c:numRef>
          </c:val>
        </c:ser>
        <c:ser>
          <c:idx val="1"/>
          <c:order val="1"/>
          <c:tx>
            <c:strRef>
              <c:f>Tabell!$A$3</c:f>
              <c:strCache>
                <c:ptCount val="1"/>
                <c:pt idx="0">
                  <c:v>int 3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Tabell!$B$3:$M$3</c:f>
              <c:numCache>
                <c:ptCount val="12"/>
                <c:pt idx="0">
                  <c:v>2.618</c:v>
                </c:pt>
                <c:pt idx="1">
                  <c:v>2.42</c:v>
                </c:pt>
                <c:pt idx="2">
                  <c:v>2.2</c:v>
                </c:pt>
                <c:pt idx="3">
                  <c:v>2.75</c:v>
                </c:pt>
                <c:pt idx="4">
                  <c:v>2.75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2.2</c:v>
                </c:pt>
                <c:pt idx="9">
                  <c:v>2.2</c:v>
                </c:pt>
                <c:pt idx="10">
                  <c:v>2.2</c:v>
                </c:pt>
                <c:pt idx="11">
                  <c:v>2.2</c:v>
                </c:pt>
              </c:numCache>
            </c:numRef>
          </c:val>
        </c:ser>
        <c:ser>
          <c:idx val="2"/>
          <c:order val="2"/>
          <c:tx>
            <c:strRef>
              <c:f>Tabell!$A$4</c:f>
              <c:strCache>
                <c:ptCount val="1"/>
                <c:pt idx="0">
                  <c:v>int 4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Tabell!$B$4:$M$4</c:f>
              <c:numCache>
                <c:ptCount val="12"/>
                <c:pt idx="0">
                  <c:v>1.122</c:v>
                </c:pt>
                <c:pt idx="1">
                  <c:v>0.726</c:v>
                </c:pt>
                <c:pt idx="2">
                  <c:v>0.8580000000000001</c:v>
                </c:pt>
                <c:pt idx="3">
                  <c:v>1.254</c:v>
                </c:pt>
                <c:pt idx="4">
                  <c:v>1.32</c:v>
                </c:pt>
                <c:pt idx="5">
                  <c:v>1.3860000000000001</c:v>
                </c:pt>
                <c:pt idx="6">
                  <c:v>1.419</c:v>
                </c:pt>
                <c:pt idx="7">
                  <c:v>1.485</c:v>
                </c:pt>
                <c:pt idx="8">
                  <c:v>2.2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</c:numCache>
            </c:numRef>
          </c:val>
        </c:ser>
        <c:ser>
          <c:idx val="3"/>
          <c:order val="3"/>
          <c:tx>
            <c:strRef>
              <c:f>Tabell!$A$5</c:f>
              <c:strCache>
                <c:ptCount val="1"/>
                <c:pt idx="0">
                  <c:v>Styrke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Tabell!$B$5:$M$5</c:f>
              <c:numCache>
                <c:ptCount val="12"/>
                <c:pt idx="0">
                  <c:v>1.87</c:v>
                </c:pt>
                <c:pt idx="1">
                  <c:v>1.21</c:v>
                </c:pt>
                <c:pt idx="2">
                  <c:v>1.43</c:v>
                </c:pt>
                <c:pt idx="3">
                  <c:v>4.4</c:v>
                </c:pt>
                <c:pt idx="4">
                  <c:v>4.4</c:v>
                </c:pt>
                <c:pt idx="5">
                  <c:v>5.5</c:v>
                </c:pt>
                <c:pt idx="6">
                  <c:v>4.4</c:v>
                </c:pt>
                <c:pt idx="7">
                  <c:v>4.4</c:v>
                </c:pt>
                <c:pt idx="8">
                  <c:v>3.3</c:v>
                </c:pt>
                <c:pt idx="9">
                  <c:v>1.65</c:v>
                </c:pt>
                <c:pt idx="10">
                  <c:v>1.65</c:v>
                </c:pt>
                <c:pt idx="11">
                  <c:v>1.54</c:v>
                </c:pt>
              </c:numCache>
            </c:numRef>
          </c:val>
        </c:ser>
        <c:overlap val="100"/>
        <c:axId val="41477450"/>
        <c:axId val="47096483"/>
      </c:barChart>
      <c:catAx>
        <c:axId val="41477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96483"/>
        <c:crosses val="autoZero"/>
        <c:auto val="1"/>
        <c:lblOffset val="100"/>
        <c:noMultiLvlLbl val="0"/>
      </c:catAx>
      <c:valAx>
        <c:axId val="47096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774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Rammeprogram Vegar Martin
Pr uke snitt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Tabell!$A$2</c:f>
              <c:strCache>
                <c:ptCount val="1"/>
                <c:pt idx="0">
                  <c:v>Int 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Tabell!$B$8:$M$8</c:f>
              <c:numCache>
                <c:ptCount val="12"/>
                <c:pt idx="0">
                  <c:v>7.9475</c:v>
                </c:pt>
                <c:pt idx="1">
                  <c:v>5.1425</c:v>
                </c:pt>
                <c:pt idx="2">
                  <c:v>6.0775</c:v>
                </c:pt>
                <c:pt idx="3">
                  <c:v>8.8825</c:v>
                </c:pt>
                <c:pt idx="4">
                  <c:v>9.35</c:v>
                </c:pt>
                <c:pt idx="5">
                  <c:v>9.8175</c:v>
                </c:pt>
                <c:pt idx="6">
                  <c:v>10.05125</c:v>
                </c:pt>
                <c:pt idx="7">
                  <c:v>10.51875</c:v>
                </c:pt>
                <c:pt idx="8">
                  <c:v>9.35</c:v>
                </c:pt>
                <c:pt idx="9">
                  <c:v>6.6</c:v>
                </c:pt>
                <c:pt idx="10">
                  <c:v>6.325</c:v>
                </c:pt>
                <c:pt idx="11">
                  <c:v>5.775</c:v>
                </c:pt>
              </c:numCache>
            </c:numRef>
          </c:val>
        </c:ser>
        <c:ser>
          <c:idx val="1"/>
          <c:order val="1"/>
          <c:tx>
            <c:strRef>
              <c:f>Tabell!$A$3</c:f>
              <c:strCache>
                <c:ptCount val="1"/>
                <c:pt idx="0">
                  <c:v>int 3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Tabell!$B$9:$M$9</c:f>
              <c:numCache>
                <c:ptCount val="12"/>
                <c:pt idx="0">
                  <c:v>0.6545</c:v>
                </c:pt>
                <c:pt idx="1">
                  <c:v>0.605</c:v>
                </c:pt>
                <c:pt idx="2">
                  <c:v>0.55</c:v>
                </c:pt>
                <c:pt idx="3">
                  <c:v>0.6875</c:v>
                </c:pt>
                <c:pt idx="4">
                  <c:v>0.6875</c:v>
                </c:pt>
                <c:pt idx="5">
                  <c:v>0.825</c:v>
                </c:pt>
                <c:pt idx="6">
                  <c:v>0.825</c:v>
                </c:pt>
                <c:pt idx="7">
                  <c:v>0.825</c:v>
                </c:pt>
                <c:pt idx="8">
                  <c:v>0.55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</c:numCache>
            </c:numRef>
          </c:val>
        </c:ser>
        <c:ser>
          <c:idx val="2"/>
          <c:order val="2"/>
          <c:tx>
            <c:strRef>
              <c:f>Tabell!$A$4</c:f>
              <c:strCache>
                <c:ptCount val="1"/>
                <c:pt idx="0">
                  <c:v>int 4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Tabell!$B$10:$M$10</c:f>
              <c:numCache>
                <c:ptCount val="12"/>
                <c:pt idx="0">
                  <c:v>0.2805</c:v>
                </c:pt>
                <c:pt idx="1">
                  <c:v>0.1815</c:v>
                </c:pt>
                <c:pt idx="2">
                  <c:v>0.21450000000000002</c:v>
                </c:pt>
                <c:pt idx="3">
                  <c:v>0.3135</c:v>
                </c:pt>
                <c:pt idx="4">
                  <c:v>0.33</c:v>
                </c:pt>
                <c:pt idx="5">
                  <c:v>0.34650000000000003</c:v>
                </c:pt>
                <c:pt idx="6">
                  <c:v>0.35475</c:v>
                </c:pt>
                <c:pt idx="7">
                  <c:v>0.37125</c:v>
                </c:pt>
                <c:pt idx="8">
                  <c:v>0.55</c:v>
                </c:pt>
                <c:pt idx="9">
                  <c:v>0.825</c:v>
                </c:pt>
                <c:pt idx="10">
                  <c:v>0.825</c:v>
                </c:pt>
                <c:pt idx="11">
                  <c:v>0.825</c:v>
                </c:pt>
              </c:numCache>
            </c:numRef>
          </c:val>
        </c:ser>
        <c:ser>
          <c:idx val="3"/>
          <c:order val="3"/>
          <c:tx>
            <c:strRef>
              <c:f>Tabell!$A$5</c:f>
              <c:strCache>
                <c:ptCount val="1"/>
                <c:pt idx="0">
                  <c:v>Styrke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Tabell!$B$11:$M$11</c:f>
              <c:numCache>
                <c:ptCount val="12"/>
                <c:pt idx="0">
                  <c:v>0.4675</c:v>
                </c:pt>
                <c:pt idx="1">
                  <c:v>0.3025</c:v>
                </c:pt>
                <c:pt idx="2">
                  <c:v>0.3575</c:v>
                </c:pt>
                <c:pt idx="3">
                  <c:v>1.1</c:v>
                </c:pt>
                <c:pt idx="4">
                  <c:v>1.1</c:v>
                </c:pt>
                <c:pt idx="5">
                  <c:v>1.375</c:v>
                </c:pt>
                <c:pt idx="6">
                  <c:v>1.1</c:v>
                </c:pt>
                <c:pt idx="7">
                  <c:v>1.1</c:v>
                </c:pt>
                <c:pt idx="8">
                  <c:v>0.825</c:v>
                </c:pt>
                <c:pt idx="9">
                  <c:v>0.4125</c:v>
                </c:pt>
                <c:pt idx="10">
                  <c:v>0.4125</c:v>
                </c:pt>
                <c:pt idx="11">
                  <c:v>0.385</c:v>
                </c:pt>
              </c:numCache>
            </c:numRef>
          </c:val>
        </c:ser>
        <c:overlap val="100"/>
        <c:axId val="54313176"/>
        <c:axId val="24769401"/>
      </c:barChart>
      <c:catAx>
        <c:axId val="5431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69401"/>
        <c:crosses val="autoZero"/>
        <c:auto val="1"/>
        <c:lblOffset val="100"/>
        <c:noMultiLvlLbl val="0"/>
      </c:catAx>
      <c:valAx>
        <c:axId val="24769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131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30</xdr:row>
      <xdr:rowOff>381000</xdr:rowOff>
    </xdr:from>
    <xdr:to>
      <xdr:col>15</xdr:col>
      <xdr:colOff>390525</xdr:colOff>
      <xdr:row>31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7981950" y="5238750"/>
          <a:ext cx="971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123825</xdr:rowOff>
    </xdr:from>
    <xdr:to>
      <xdr:col>15</xdr:col>
      <xdr:colOff>400050</xdr:colOff>
      <xdr:row>30</xdr:row>
      <xdr:rowOff>390525</xdr:rowOff>
    </xdr:to>
    <xdr:graphicFrame>
      <xdr:nvGraphicFramePr>
        <xdr:cNvPr id="2" name="Chart 1"/>
        <xdr:cNvGraphicFramePr/>
      </xdr:nvGraphicFramePr>
      <xdr:xfrm>
        <a:off x="19050" y="123825"/>
        <a:ext cx="89439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30</xdr:row>
      <xdr:rowOff>371475</xdr:rowOff>
    </xdr:from>
    <xdr:to>
      <xdr:col>15</xdr:col>
      <xdr:colOff>381000</xdr:colOff>
      <xdr:row>31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981950" y="5229225"/>
          <a:ext cx="9620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472 timer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14</xdr:col>
      <xdr:colOff>276225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04775" y="57150"/>
        <a:ext cx="86487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571500</xdr:colOff>
      <xdr:row>31</xdr:row>
      <xdr:rowOff>152400</xdr:rowOff>
    </xdr:from>
    <xdr:to>
      <xdr:col>14</xdr:col>
      <xdr:colOff>295275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86700" y="5172075"/>
          <a:ext cx="885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N11" sqref="N11"/>
    </sheetView>
  </sheetViews>
  <sheetFormatPr defaultColWidth="11.421875" defaultRowHeight="12.75"/>
  <sheetData>
    <row r="1" spans="1:13" ht="12.75">
      <c r="A1" t="s">
        <v>18</v>
      </c>
      <c r="B1" s="4" t="s">
        <v>7</v>
      </c>
      <c r="C1" s="4" t="s">
        <v>0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</row>
    <row r="2" spans="1:13" ht="12.75">
      <c r="A2" t="s">
        <v>1</v>
      </c>
      <c r="B2" s="2">
        <v>31.79</v>
      </c>
      <c r="C2" s="2">
        <v>20.57</v>
      </c>
      <c r="D2" s="2">
        <v>24.31</v>
      </c>
      <c r="E2" s="2">
        <v>35.53</v>
      </c>
      <c r="F2" s="2">
        <v>37.4</v>
      </c>
      <c r="G2" s="2">
        <v>39.27</v>
      </c>
      <c r="H2" s="2">
        <v>40.205</v>
      </c>
      <c r="I2" s="2">
        <v>42.075</v>
      </c>
      <c r="J2" s="2">
        <v>37.4</v>
      </c>
      <c r="K2" s="2">
        <v>26.4</v>
      </c>
      <c r="L2" s="2">
        <v>25.3</v>
      </c>
      <c r="M2" s="2">
        <v>23.1</v>
      </c>
    </row>
    <row r="3" spans="1:13" ht="12.75">
      <c r="A3" t="s">
        <v>2</v>
      </c>
      <c r="B3" s="3">
        <v>2.618</v>
      </c>
      <c r="C3" s="3">
        <v>2.42</v>
      </c>
      <c r="D3" s="3">
        <v>2.2</v>
      </c>
      <c r="E3" s="3">
        <v>2.75</v>
      </c>
      <c r="F3" s="3">
        <v>2.75</v>
      </c>
      <c r="G3" s="3">
        <v>3.3</v>
      </c>
      <c r="H3" s="3">
        <v>3.3</v>
      </c>
      <c r="I3" s="3">
        <v>3.3</v>
      </c>
      <c r="J3" s="3">
        <v>2.2</v>
      </c>
      <c r="K3" s="3">
        <v>2.2</v>
      </c>
      <c r="L3" s="3">
        <v>2.2</v>
      </c>
      <c r="M3" s="3">
        <v>2.2</v>
      </c>
    </row>
    <row r="4" spans="1:13" ht="12.75">
      <c r="A4" t="s">
        <v>3</v>
      </c>
      <c r="B4" s="3">
        <v>1.122</v>
      </c>
      <c r="C4" s="3">
        <v>0.726</v>
      </c>
      <c r="D4" s="3">
        <v>0.8580000000000001</v>
      </c>
      <c r="E4" s="3">
        <v>1.254</v>
      </c>
      <c r="F4" s="3">
        <v>1.32</v>
      </c>
      <c r="G4" s="3">
        <v>1.3860000000000001</v>
      </c>
      <c r="H4" s="3">
        <v>1.419</v>
      </c>
      <c r="I4" s="3">
        <v>1.485</v>
      </c>
      <c r="J4" s="3">
        <v>2.2</v>
      </c>
      <c r="K4" s="3">
        <v>3.3</v>
      </c>
      <c r="L4" s="3">
        <v>3.3</v>
      </c>
      <c r="M4" s="3">
        <v>3.3</v>
      </c>
    </row>
    <row r="5" spans="1:13" ht="12.75">
      <c r="A5" t="s">
        <v>4</v>
      </c>
      <c r="B5" s="3">
        <v>1.87</v>
      </c>
      <c r="C5" s="3">
        <v>1.21</v>
      </c>
      <c r="D5" s="3">
        <v>1.43</v>
      </c>
      <c r="E5" s="3">
        <v>4.4</v>
      </c>
      <c r="F5" s="3">
        <v>4.4</v>
      </c>
      <c r="G5" s="3">
        <v>5.5</v>
      </c>
      <c r="H5" s="3">
        <v>4.4</v>
      </c>
      <c r="I5" s="3">
        <v>4.4</v>
      </c>
      <c r="J5" s="3">
        <v>3.3</v>
      </c>
      <c r="K5" s="3">
        <v>1.65</v>
      </c>
      <c r="L5" s="3">
        <v>1.65</v>
      </c>
      <c r="M5" s="3">
        <v>1.54</v>
      </c>
    </row>
    <row r="6" spans="1:14" ht="12.75">
      <c r="A6" t="s">
        <v>5</v>
      </c>
      <c r="B6" s="3">
        <f>SUM(B2:B5)</f>
        <v>37.4</v>
      </c>
      <c r="C6" s="3">
        <f aca="true" t="shared" si="0" ref="C6:M6">SUM(C2:C5)</f>
        <v>24.926000000000002</v>
      </c>
      <c r="D6" s="3">
        <f t="shared" si="0"/>
        <v>28.798</v>
      </c>
      <c r="E6" s="3">
        <f t="shared" si="0"/>
        <v>43.934</v>
      </c>
      <c r="F6" s="3">
        <f t="shared" si="0"/>
        <v>45.87</v>
      </c>
      <c r="G6" s="3">
        <f t="shared" si="0"/>
        <v>49.456</v>
      </c>
      <c r="H6" s="3">
        <f t="shared" si="0"/>
        <v>49.32399999999999</v>
      </c>
      <c r="I6" s="3">
        <f t="shared" si="0"/>
        <v>51.26</v>
      </c>
      <c r="J6" s="3">
        <f t="shared" si="0"/>
        <v>45.1</v>
      </c>
      <c r="K6" s="3">
        <f t="shared" si="0"/>
        <v>33.55</v>
      </c>
      <c r="L6" s="3">
        <f t="shared" si="0"/>
        <v>32.45</v>
      </c>
      <c r="M6" s="3">
        <f t="shared" si="0"/>
        <v>30.14</v>
      </c>
      <c r="N6" s="2">
        <f>SUM(B6:M6)</f>
        <v>472.208</v>
      </c>
    </row>
    <row r="7" spans="1:13" ht="12.75">
      <c r="A7" s="5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t="s">
        <v>1</v>
      </c>
      <c r="B8" s="3">
        <f>+B2/4</f>
        <v>7.9475</v>
      </c>
      <c r="C8" s="3">
        <f aca="true" t="shared" si="1" ref="C8:M8">+C2/4</f>
        <v>5.1425</v>
      </c>
      <c r="D8" s="3">
        <f t="shared" si="1"/>
        <v>6.0775</v>
      </c>
      <c r="E8" s="3">
        <f t="shared" si="1"/>
        <v>8.8825</v>
      </c>
      <c r="F8" s="3">
        <f t="shared" si="1"/>
        <v>9.35</v>
      </c>
      <c r="G8" s="3">
        <f t="shared" si="1"/>
        <v>9.8175</v>
      </c>
      <c r="H8" s="3">
        <f t="shared" si="1"/>
        <v>10.05125</v>
      </c>
      <c r="I8" s="3">
        <f t="shared" si="1"/>
        <v>10.51875</v>
      </c>
      <c r="J8" s="3">
        <f t="shared" si="1"/>
        <v>9.35</v>
      </c>
      <c r="K8" s="3">
        <f t="shared" si="1"/>
        <v>6.6</v>
      </c>
      <c r="L8" s="3">
        <f t="shared" si="1"/>
        <v>6.325</v>
      </c>
      <c r="M8" s="3">
        <f t="shared" si="1"/>
        <v>5.775</v>
      </c>
    </row>
    <row r="9" spans="1:13" ht="12.75">
      <c r="A9" t="s">
        <v>2</v>
      </c>
      <c r="B9" s="3">
        <f aca="true" t="shared" si="2" ref="B9:M11">+B3/4</f>
        <v>0.6545</v>
      </c>
      <c r="C9" s="3">
        <f t="shared" si="2"/>
        <v>0.605</v>
      </c>
      <c r="D9" s="3">
        <f t="shared" si="2"/>
        <v>0.55</v>
      </c>
      <c r="E9" s="3">
        <f t="shared" si="2"/>
        <v>0.6875</v>
      </c>
      <c r="F9" s="3">
        <f t="shared" si="2"/>
        <v>0.6875</v>
      </c>
      <c r="G9" s="3">
        <f t="shared" si="2"/>
        <v>0.825</v>
      </c>
      <c r="H9" s="3">
        <f t="shared" si="2"/>
        <v>0.825</v>
      </c>
      <c r="I9" s="3">
        <f t="shared" si="2"/>
        <v>0.825</v>
      </c>
      <c r="J9" s="3">
        <f t="shared" si="2"/>
        <v>0.55</v>
      </c>
      <c r="K9" s="3">
        <f t="shared" si="2"/>
        <v>0.55</v>
      </c>
      <c r="L9" s="3">
        <f t="shared" si="2"/>
        <v>0.55</v>
      </c>
      <c r="M9" s="3">
        <f t="shared" si="2"/>
        <v>0.55</v>
      </c>
    </row>
    <row r="10" spans="1:13" ht="12.75">
      <c r="A10" t="s">
        <v>3</v>
      </c>
      <c r="B10" s="1">
        <f t="shared" si="2"/>
        <v>0.2805</v>
      </c>
      <c r="C10" s="1">
        <f t="shared" si="2"/>
        <v>0.1815</v>
      </c>
      <c r="D10" s="1">
        <f t="shared" si="2"/>
        <v>0.21450000000000002</v>
      </c>
      <c r="E10" s="1">
        <f t="shared" si="2"/>
        <v>0.3135</v>
      </c>
      <c r="F10" s="1">
        <f t="shared" si="2"/>
        <v>0.33</v>
      </c>
      <c r="G10" s="1">
        <f t="shared" si="2"/>
        <v>0.34650000000000003</v>
      </c>
      <c r="H10" s="1">
        <f t="shared" si="2"/>
        <v>0.35475</v>
      </c>
      <c r="I10" s="1">
        <f t="shared" si="2"/>
        <v>0.37125</v>
      </c>
      <c r="J10" s="1">
        <f t="shared" si="2"/>
        <v>0.55</v>
      </c>
      <c r="K10" s="1">
        <f t="shared" si="2"/>
        <v>0.825</v>
      </c>
      <c r="L10" s="1">
        <f t="shared" si="2"/>
        <v>0.825</v>
      </c>
      <c r="M10" s="1">
        <f t="shared" si="2"/>
        <v>0.825</v>
      </c>
    </row>
    <row r="11" spans="1:13" ht="12.75">
      <c r="A11" t="s">
        <v>4</v>
      </c>
      <c r="B11" s="1">
        <f t="shared" si="2"/>
        <v>0.4675</v>
      </c>
      <c r="C11" s="1">
        <f t="shared" si="2"/>
        <v>0.3025</v>
      </c>
      <c r="D11" s="1">
        <f t="shared" si="2"/>
        <v>0.3575</v>
      </c>
      <c r="E11" s="1">
        <f t="shared" si="2"/>
        <v>1.1</v>
      </c>
      <c r="F11" s="1">
        <f t="shared" si="2"/>
        <v>1.1</v>
      </c>
      <c r="G11" s="1">
        <f t="shared" si="2"/>
        <v>1.375</v>
      </c>
      <c r="H11" s="1">
        <f t="shared" si="2"/>
        <v>1.1</v>
      </c>
      <c r="I11" s="1">
        <f t="shared" si="2"/>
        <v>1.1</v>
      </c>
      <c r="J11" s="1">
        <f t="shared" si="2"/>
        <v>0.825</v>
      </c>
      <c r="K11" s="1">
        <f t="shared" si="2"/>
        <v>0.4125</v>
      </c>
      <c r="L11" s="1">
        <f t="shared" si="2"/>
        <v>0.4125</v>
      </c>
      <c r="M11" s="1">
        <f t="shared" si="2"/>
        <v>0.385</v>
      </c>
    </row>
    <row r="12" spans="2:13" ht="12.75">
      <c r="B12" s="3">
        <f>SUM(B8:B11)</f>
        <v>9.35</v>
      </c>
      <c r="C12" s="3">
        <f aca="true" t="shared" si="3" ref="C12:M12">SUM(C8:C11)</f>
        <v>6.2315000000000005</v>
      </c>
      <c r="D12" s="3">
        <f t="shared" si="3"/>
        <v>7.1995</v>
      </c>
      <c r="E12" s="3">
        <f t="shared" si="3"/>
        <v>10.9835</v>
      </c>
      <c r="F12" s="3">
        <f t="shared" si="3"/>
        <v>11.4675</v>
      </c>
      <c r="G12" s="3">
        <f t="shared" si="3"/>
        <v>12.364</v>
      </c>
      <c r="H12" s="3">
        <f t="shared" si="3"/>
        <v>12.330999999999998</v>
      </c>
      <c r="I12" s="3">
        <f t="shared" si="3"/>
        <v>12.815</v>
      </c>
      <c r="J12" s="3">
        <f t="shared" si="3"/>
        <v>11.275</v>
      </c>
      <c r="K12" s="3">
        <f t="shared" si="3"/>
        <v>8.3875</v>
      </c>
      <c r="L12" s="3">
        <f t="shared" si="3"/>
        <v>8.1125</v>
      </c>
      <c r="M12" s="3">
        <f t="shared" si="3"/>
        <v>7.535</v>
      </c>
    </row>
    <row r="15" spans="2:14" ht="12.75">
      <c r="B15" s="2">
        <f>SUM(B2:B5)</f>
        <v>37.4</v>
      </c>
      <c r="C15" s="2">
        <f aca="true" t="shared" si="4" ref="C15:M15">SUM(C2:C5)</f>
        <v>24.926000000000002</v>
      </c>
      <c r="D15" s="2">
        <f t="shared" si="4"/>
        <v>28.798</v>
      </c>
      <c r="E15" s="2">
        <f t="shared" si="4"/>
        <v>43.934</v>
      </c>
      <c r="F15" s="2">
        <f t="shared" si="4"/>
        <v>45.87</v>
      </c>
      <c r="G15" s="2">
        <f t="shared" si="4"/>
        <v>49.456</v>
      </c>
      <c r="H15" s="2">
        <f t="shared" si="4"/>
        <v>49.32399999999999</v>
      </c>
      <c r="I15" s="2">
        <f t="shared" si="4"/>
        <v>51.26</v>
      </c>
      <c r="J15" s="2">
        <f t="shared" si="4"/>
        <v>45.1</v>
      </c>
      <c r="K15" s="2">
        <f t="shared" si="4"/>
        <v>33.55</v>
      </c>
      <c r="L15" s="2">
        <f t="shared" si="4"/>
        <v>32.45</v>
      </c>
      <c r="M15" s="2">
        <f t="shared" si="4"/>
        <v>30.14</v>
      </c>
      <c r="N15" s="2">
        <f>SUM(B15:M15)</f>
        <v>472.208</v>
      </c>
    </row>
    <row r="16" ht="12.75">
      <c r="N16" s="2">
        <f>SUM(B16:M16)</f>
        <v>0</v>
      </c>
    </row>
    <row r="17" spans="2:14" ht="12.75">
      <c r="B17" s="2">
        <v>34</v>
      </c>
      <c r="C17" s="2">
        <v>22.66</v>
      </c>
      <c r="D17" s="2">
        <v>26.78</v>
      </c>
      <c r="E17" s="2">
        <v>39.14</v>
      </c>
      <c r="F17" s="2">
        <v>41.2</v>
      </c>
      <c r="G17" s="2">
        <v>43.26</v>
      </c>
      <c r="H17" s="2">
        <v>44.29</v>
      </c>
      <c r="I17" s="2">
        <v>46.35</v>
      </c>
      <c r="J17" s="2">
        <v>41.2</v>
      </c>
      <c r="K17" s="2">
        <v>30.9</v>
      </c>
      <c r="L17" s="2">
        <v>30.9</v>
      </c>
      <c r="M17" s="2">
        <v>28.84</v>
      </c>
      <c r="N17" s="2">
        <f>SUM(B17:M17)</f>
        <v>429.5199999999999</v>
      </c>
    </row>
    <row r="18" ht="12.75">
      <c r="N18" s="2">
        <f>SUM(B18:M18)</f>
        <v>0</v>
      </c>
    </row>
    <row r="19" spans="2:14" ht="12.75">
      <c r="B19" s="2">
        <f>+B17-B15</f>
        <v>-3.3999999999999986</v>
      </c>
      <c r="C19" s="2">
        <f aca="true" t="shared" si="5" ref="C19:M19">+C17-C15</f>
        <v>-2.266000000000002</v>
      </c>
      <c r="D19" s="2">
        <f t="shared" si="5"/>
        <v>-2.017999999999997</v>
      </c>
      <c r="E19" s="2">
        <f t="shared" si="5"/>
        <v>-4.793999999999997</v>
      </c>
      <c r="F19" s="2">
        <f t="shared" si="5"/>
        <v>-4.669999999999995</v>
      </c>
      <c r="G19" s="2">
        <f t="shared" si="5"/>
        <v>-6.196000000000005</v>
      </c>
      <c r="H19" s="2">
        <f t="shared" si="5"/>
        <v>-5.033999999999992</v>
      </c>
      <c r="I19" s="2">
        <f t="shared" si="5"/>
        <v>-4.909999999999997</v>
      </c>
      <c r="J19" s="2">
        <f t="shared" si="5"/>
        <v>-3.8999999999999986</v>
      </c>
      <c r="K19" s="2">
        <f t="shared" si="5"/>
        <v>-2.6499999999999986</v>
      </c>
      <c r="L19" s="2">
        <f t="shared" si="5"/>
        <v>-1.5500000000000043</v>
      </c>
      <c r="M19" s="2">
        <f t="shared" si="5"/>
        <v>-1.3000000000000007</v>
      </c>
      <c r="N19" s="2">
        <f>SUM(B19:M19)</f>
        <v>-42.68799999999999</v>
      </c>
    </row>
    <row r="21" spans="1:13" ht="12.75">
      <c r="A21" t="s">
        <v>20</v>
      </c>
      <c r="B21" s="4" t="s">
        <v>7</v>
      </c>
      <c r="C21" s="4" t="s">
        <v>0</v>
      </c>
      <c r="D21" s="4" t="s">
        <v>8</v>
      </c>
      <c r="E21" s="4" t="s">
        <v>9</v>
      </c>
      <c r="F21" s="4" t="s">
        <v>10</v>
      </c>
      <c r="G21" s="4" t="s">
        <v>11</v>
      </c>
      <c r="H21" s="4" t="s">
        <v>12</v>
      </c>
      <c r="I21" s="4" t="s">
        <v>13</v>
      </c>
      <c r="J21" s="4" t="s">
        <v>14</v>
      </c>
      <c r="K21" s="4" t="s">
        <v>15</v>
      </c>
      <c r="L21" s="4" t="s">
        <v>16</v>
      </c>
      <c r="M21" s="4" t="s">
        <v>17</v>
      </c>
    </row>
    <row r="22" spans="1:13" ht="12.75">
      <c r="A22" s="10">
        <v>-0.1</v>
      </c>
      <c r="B22" s="2">
        <v>28.9</v>
      </c>
      <c r="C22" s="2">
        <v>18.7</v>
      </c>
      <c r="D22" s="2">
        <v>22.1</v>
      </c>
      <c r="E22" s="2">
        <v>32.3</v>
      </c>
      <c r="F22" s="2">
        <v>34</v>
      </c>
      <c r="G22" s="2">
        <v>35.7</v>
      </c>
      <c r="H22" s="2">
        <v>36.55</v>
      </c>
      <c r="I22" s="2">
        <v>38.25</v>
      </c>
      <c r="J22" s="2">
        <v>34</v>
      </c>
      <c r="K22" s="2">
        <v>24</v>
      </c>
      <c r="L22" s="2">
        <v>23</v>
      </c>
      <c r="M22" s="2">
        <v>21</v>
      </c>
    </row>
    <row r="23" spans="2:13" ht="12.75">
      <c r="B23" s="3">
        <v>2.38</v>
      </c>
      <c r="C23" s="3">
        <v>2.2</v>
      </c>
      <c r="D23" s="3">
        <v>2</v>
      </c>
      <c r="E23" s="3">
        <v>2.5</v>
      </c>
      <c r="F23" s="3">
        <v>2.5</v>
      </c>
      <c r="G23" s="3">
        <v>3</v>
      </c>
      <c r="H23" s="3">
        <v>3</v>
      </c>
      <c r="I23" s="3">
        <v>3</v>
      </c>
      <c r="J23" s="3">
        <v>2</v>
      </c>
      <c r="K23" s="3">
        <v>2</v>
      </c>
      <c r="L23" s="3">
        <v>2</v>
      </c>
      <c r="M23" s="3">
        <v>2</v>
      </c>
    </row>
    <row r="24" spans="2:13" ht="12.75">
      <c r="B24" s="3">
        <v>1.02</v>
      </c>
      <c r="C24" s="3">
        <v>0.66</v>
      </c>
      <c r="D24" s="3">
        <v>0.78</v>
      </c>
      <c r="E24" s="3">
        <v>1.14</v>
      </c>
      <c r="F24" s="3">
        <v>1.2</v>
      </c>
      <c r="G24" s="3">
        <v>1.26</v>
      </c>
      <c r="H24" s="3">
        <v>1.29</v>
      </c>
      <c r="I24" s="3">
        <v>1.35</v>
      </c>
      <c r="J24" s="3">
        <v>2</v>
      </c>
      <c r="K24" s="3">
        <v>3</v>
      </c>
      <c r="L24" s="3">
        <v>3</v>
      </c>
      <c r="M24" s="3">
        <v>3</v>
      </c>
    </row>
    <row r="25" spans="2:13" ht="12.75">
      <c r="B25" s="3">
        <v>1.7</v>
      </c>
      <c r="C25" s="3">
        <v>1.1</v>
      </c>
      <c r="D25" s="3">
        <v>1.3</v>
      </c>
      <c r="E25" s="3">
        <v>4</v>
      </c>
      <c r="F25" s="3">
        <v>4</v>
      </c>
      <c r="G25" s="3">
        <v>5</v>
      </c>
      <c r="H25" s="3">
        <v>4</v>
      </c>
      <c r="I25" s="3">
        <v>4</v>
      </c>
      <c r="J25" s="3">
        <v>3</v>
      </c>
      <c r="K25" s="3">
        <v>1.5</v>
      </c>
      <c r="L25" s="3">
        <v>1.5</v>
      </c>
      <c r="M25" s="3">
        <v>1.4</v>
      </c>
    </row>
    <row r="26" spans="2:13" ht="12.75">
      <c r="B26" s="2">
        <f aca="true" t="shared" si="6" ref="B26:M26">SUM(B22:B25)</f>
        <v>34</v>
      </c>
      <c r="C26" s="2">
        <f t="shared" si="6"/>
        <v>22.66</v>
      </c>
      <c r="D26" s="2">
        <f t="shared" si="6"/>
        <v>26.180000000000003</v>
      </c>
      <c r="E26" s="2">
        <f t="shared" si="6"/>
        <v>39.94</v>
      </c>
      <c r="F26" s="2">
        <f t="shared" si="6"/>
        <v>41.7</v>
      </c>
      <c r="G26" s="2">
        <f t="shared" si="6"/>
        <v>44.96</v>
      </c>
      <c r="H26" s="2">
        <f t="shared" si="6"/>
        <v>44.839999999999996</v>
      </c>
      <c r="I26" s="2">
        <f t="shared" si="6"/>
        <v>46.6</v>
      </c>
      <c r="J26" s="2">
        <f t="shared" si="6"/>
        <v>41</v>
      </c>
      <c r="K26" s="2">
        <f t="shared" si="6"/>
        <v>30.5</v>
      </c>
      <c r="L26" s="2">
        <f t="shared" si="6"/>
        <v>29.5</v>
      </c>
      <c r="M26" s="2">
        <f t="shared" si="6"/>
        <v>27.4</v>
      </c>
    </row>
    <row r="27" spans="2:13" ht="12.75">
      <c r="B27" s="3">
        <f>++B22-(B22*$A$22)</f>
        <v>31.79</v>
      </c>
      <c r="C27" s="3">
        <f aca="true" t="shared" si="7" ref="C27:M27">++C22-(C22*$A$22)</f>
        <v>20.57</v>
      </c>
      <c r="D27" s="3">
        <f t="shared" si="7"/>
        <v>24.310000000000002</v>
      </c>
      <c r="E27" s="3">
        <f t="shared" si="7"/>
        <v>35.529999999999994</v>
      </c>
      <c r="F27" s="3">
        <f t="shared" si="7"/>
        <v>37.4</v>
      </c>
      <c r="G27" s="3">
        <f t="shared" si="7"/>
        <v>39.27</v>
      </c>
      <c r="H27" s="3">
        <f t="shared" si="7"/>
        <v>40.205</v>
      </c>
      <c r="I27" s="3">
        <f t="shared" si="7"/>
        <v>42.075</v>
      </c>
      <c r="J27" s="3">
        <f t="shared" si="7"/>
        <v>37.4</v>
      </c>
      <c r="K27" s="3">
        <f t="shared" si="7"/>
        <v>26.4</v>
      </c>
      <c r="L27" s="3">
        <f t="shared" si="7"/>
        <v>25.3</v>
      </c>
      <c r="M27" s="3">
        <f t="shared" si="7"/>
        <v>23.1</v>
      </c>
    </row>
    <row r="28" spans="2:13" ht="12.75">
      <c r="B28" s="3">
        <f>++B23-(B23*$A$22)</f>
        <v>2.618</v>
      </c>
      <c r="C28" s="3">
        <f aca="true" t="shared" si="8" ref="C28:M28">++C23-(C23*$A$22)</f>
        <v>2.4200000000000004</v>
      </c>
      <c r="D28" s="3">
        <f t="shared" si="8"/>
        <v>2.2</v>
      </c>
      <c r="E28" s="3">
        <f t="shared" si="8"/>
        <v>2.75</v>
      </c>
      <c r="F28" s="3">
        <f t="shared" si="8"/>
        <v>2.75</v>
      </c>
      <c r="G28" s="3">
        <f t="shared" si="8"/>
        <v>3.3</v>
      </c>
      <c r="H28" s="3">
        <f t="shared" si="8"/>
        <v>3.3</v>
      </c>
      <c r="I28" s="3">
        <f t="shared" si="8"/>
        <v>3.3</v>
      </c>
      <c r="J28" s="3">
        <f t="shared" si="8"/>
        <v>2.2</v>
      </c>
      <c r="K28" s="3">
        <f t="shared" si="8"/>
        <v>2.2</v>
      </c>
      <c r="L28" s="3">
        <f t="shared" si="8"/>
        <v>2.2</v>
      </c>
      <c r="M28" s="3">
        <f t="shared" si="8"/>
        <v>2.2</v>
      </c>
    </row>
    <row r="29" spans="2:13" ht="12.75">
      <c r="B29" s="3">
        <f>++B24-(B24*$A$22)</f>
        <v>1.122</v>
      </c>
      <c r="C29" s="3">
        <f aca="true" t="shared" si="9" ref="C29:M29">++C24-(C24*$A$22)</f>
        <v>0.726</v>
      </c>
      <c r="D29" s="3">
        <f t="shared" si="9"/>
        <v>0.8580000000000001</v>
      </c>
      <c r="E29" s="3">
        <f t="shared" si="9"/>
        <v>1.254</v>
      </c>
      <c r="F29" s="3">
        <f t="shared" si="9"/>
        <v>1.3199999999999998</v>
      </c>
      <c r="G29" s="3">
        <f t="shared" si="9"/>
        <v>1.3860000000000001</v>
      </c>
      <c r="H29" s="3">
        <f t="shared" si="9"/>
        <v>1.419</v>
      </c>
      <c r="I29" s="3">
        <f t="shared" si="9"/>
        <v>1.485</v>
      </c>
      <c r="J29" s="3">
        <f t="shared" si="9"/>
        <v>2.2</v>
      </c>
      <c r="K29" s="3">
        <f t="shared" si="9"/>
        <v>3.3</v>
      </c>
      <c r="L29" s="3">
        <f t="shared" si="9"/>
        <v>3.3</v>
      </c>
      <c r="M29" s="3">
        <f t="shared" si="9"/>
        <v>3.3</v>
      </c>
    </row>
    <row r="30" spans="2:13" ht="12.75">
      <c r="B30" s="3">
        <f>++B25-(B25*$A$22)</f>
        <v>1.8699999999999999</v>
      </c>
      <c r="C30" s="3">
        <f aca="true" t="shared" si="10" ref="C30:M30">++C25-(C25*$A$22)</f>
        <v>1.2100000000000002</v>
      </c>
      <c r="D30" s="3">
        <f t="shared" si="10"/>
        <v>1.4300000000000002</v>
      </c>
      <c r="E30" s="3">
        <f t="shared" si="10"/>
        <v>4.4</v>
      </c>
      <c r="F30" s="3">
        <f t="shared" si="10"/>
        <v>4.4</v>
      </c>
      <c r="G30" s="3">
        <f t="shared" si="10"/>
        <v>5.5</v>
      </c>
      <c r="H30" s="3">
        <f t="shared" si="10"/>
        <v>4.4</v>
      </c>
      <c r="I30" s="3">
        <f t="shared" si="10"/>
        <v>4.4</v>
      </c>
      <c r="J30" s="3">
        <f t="shared" si="10"/>
        <v>3.3</v>
      </c>
      <c r="K30" s="3">
        <f t="shared" si="10"/>
        <v>1.65</v>
      </c>
      <c r="L30" s="3">
        <f t="shared" si="10"/>
        <v>1.65</v>
      </c>
      <c r="M30" s="3">
        <f t="shared" si="10"/>
        <v>1.5399999999999998</v>
      </c>
    </row>
    <row r="31" spans="2:13" ht="12.75">
      <c r="B31" s="3">
        <f aca="true" t="shared" si="11" ref="B31:M31">++B26-(B26*$A$22)</f>
        <v>37.4</v>
      </c>
      <c r="C31" s="3">
        <f t="shared" si="11"/>
        <v>24.926000000000002</v>
      </c>
      <c r="D31" s="3">
        <f t="shared" si="11"/>
        <v>28.798000000000002</v>
      </c>
      <c r="E31" s="3">
        <f t="shared" si="11"/>
        <v>43.934</v>
      </c>
      <c r="F31" s="3">
        <f t="shared" si="11"/>
        <v>45.870000000000005</v>
      </c>
      <c r="G31" s="3">
        <f t="shared" si="11"/>
        <v>49.456</v>
      </c>
      <c r="H31" s="3">
        <f t="shared" si="11"/>
        <v>49.324</v>
      </c>
      <c r="I31" s="3">
        <f t="shared" si="11"/>
        <v>51.260000000000005</v>
      </c>
      <c r="J31" s="3">
        <f t="shared" si="11"/>
        <v>45.1</v>
      </c>
      <c r="K31" s="3">
        <f t="shared" si="11"/>
        <v>33.55</v>
      </c>
      <c r="L31" s="3">
        <f t="shared" si="11"/>
        <v>32.45</v>
      </c>
      <c r="M31" s="3">
        <f t="shared" si="11"/>
        <v>30.14</v>
      </c>
    </row>
    <row r="32" spans="2:13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1:N31"/>
  <sheetViews>
    <sheetView tabSelected="1" zoomScale="90" zoomScaleNormal="90" workbookViewId="0" topLeftCell="A3">
      <selection activeCell="S29" sqref="S29"/>
    </sheetView>
  </sheetViews>
  <sheetFormatPr defaultColWidth="11.421875" defaultRowHeight="12.75"/>
  <cols>
    <col min="1" max="1" width="13.57421875" style="0" customWidth="1"/>
    <col min="2" max="2" width="1.57421875" style="0" customWidth="1"/>
    <col min="3" max="15" width="8.7109375" style="0" customWidth="1"/>
  </cols>
  <sheetData>
    <row r="31" spans="1:14" ht="66" customHeight="1">
      <c r="A31" s="6" t="s">
        <v>19</v>
      </c>
      <c r="B31" s="7"/>
      <c r="C31" s="8">
        <f>+Tabell!B6</f>
        <v>37.4</v>
      </c>
      <c r="D31" s="8">
        <f>+Tabell!C6</f>
        <v>24.926000000000002</v>
      </c>
      <c r="E31" s="8">
        <f>+Tabell!D6</f>
        <v>28.798</v>
      </c>
      <c r="F31" s="8">
        <f>+Tabell!E6</f>
        <v>43.934</v>
      </c>
      <c r="G31" s="8">
        <f>+Tabell!F6</f>
        <v>45.87</v>
      </c>
      <c r="H31" s="8">
        <f>+Tabell!G6</f>
        <v>49.456</v>
      </c>
      <c r="I31" s="8">
        <f>+Tabell!H6</f>
        <v>49.32399999999999</v>
      </c>
      <c r="J31" s="8">
        <f>+Tabell!I6</f>
        <v>51.26</v>
      </c>
      <c r="K31" s="8">
        <f>+Tabell!J6</f>
        <v>45.1</v>
      </c>
      <c r="L31" s="8">
        <f>+Tabell!K6</f>
        <v>33.55</v>
      </c>
      <c r="M31" s="8">
        <f>+Tabell!L6</f>
        <v>32.45</v>
      </c>
      <c r="N31" s="8">
        <f>+Tabell!M6</f>
        <v>30.14</v>
      </c>
    </row>
  </sheetData>
  <printOptions/>
  <pageMargins left="0.38" right="0.17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2:M33"/>
  <sheetViews>
    <sheetView workbookViewId="0" topLeftCell="A5">
      <selection activeCell="O26" sqref="O26"/>
    </sheetView>
  </sheetViews>
  <sheetFormatPr defaultColWidth="11.421875" defaultRowHeight="12.75"/>
  <cols>
    <col min="1" max="1" width="13.8515625" style="0" customWidth="1"/>
    <col min="2" max="14" width="8.7109375" style="0" customWidth="1"/>
  </cols>
  <sheetData>
    <row r="32" spans="2:13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9" t="s">
        <v>19</v>
      </c>
      <c r="B33" s="11">
        <f>+Tabell!B12</f>
        <v>9.35</v>
      </c>
      <c r="C33" s="11">
        <f>+Tabell!C12</f>
        <v>6.2315000000000005</v>
      </c>
      <c r="D33" s="11">
        <f>+Tabell!D12</f>
        <v>7.1995</v>
      </c>
      <c r="E33" s="11">
        <f>+Tabell!E12</f>
        <v>10.9835</v>
      </c>
      <c r="F33" s="11">
        <f>+Tabell!F12</f>
        <v>11.4675</v>
      </c>
      <c r="G33" s="11">
        <f>+Tabell!G12</f>
        <v>12.364</v>
      </c>
      <c r="H33" s="11">
        <f>+Tabell!H12</f>
        <v>12.330999999999998</v>
      </c>
      <c r="I33" s="11">
        <f>+Tabell!I12</f>
        <v>12.815</v>
      </c>
      <c r="J33" s="11">
        <f>+Tabell!J12</f>
        <v>11.275</v>
      </c>
      <c r="K33" s="11">
        <f>+Tabell!K12</f>
        <v>8.3875</v>
      </c>
      <c r="L33" s="11">
        <f>+Tabell!L12</f>
        <v>8.1125</v>
      </c>
      <c r="M33" s="11">
        <f>+Tabell!M12</f>
        <v>7.535</v>
      </c>
    </row>
  </sheetData>
  <printOptions/>
  <pageMargins left="0.51" right="0.34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Tine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sunlyd</dc:creator>
  <cp:keywords/>
  <dc:description/>
  <cp:lastModifiedBy>sunlyd</cp:lastModifiedBy>
  <cp:lastPrinted>2011-05-22T16:37:23Z</cp:lastPrinted>
  <dcterms:created xsi:type="dcterms:W3CDTF">2010-03-21T18:19:23Z</dcterms:created>
  <dcterms:modified xsi:type="dcterms:W3CDTF">2011-05-30T07:39:10Z</dcterms:modified>
  <cp:category/>
  <cp:version/>
  <cp:contentType/>
  <cp:contentStatus/>
</cp:coreProperties>
</file>